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aura\Documents\a NEW cms documents\vtdairy\spreadsheets\"/>
    </mc:Choice>
  </mc:AlternateContent>
  <bookViews>
    <workbookView xWindow="0" yWindow="0" windowWidth="20160" windowHeight="8652" tabRatio="464"/>
  </bookViews>
  <sheets>
    <sheet name="ORIG_100" sheetId="8" r:id="rId1"/>
    <sheet name="Sensitivity" sheetId="4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8" l="1"/>
  <c r="C25" i="8"/>
  <c r="C30" i="8"/>
  <c r="D30" i="8"/>
  <c r="D10" i="8"/>
  <c r="C2" i="4"/>
  <c r="D2" i="4"/>
  <c r="E2" i="4"/>
  <c r="F2" i="4"/>
  <c r="G2" i="4"/>
  <c r="H2" i="4"/>
  <c r="I2" i="4"/>
  <c r="J2" i="4"/>
  <c r="K2" i="4"/>
  <c r="L2" i="4"/>
  <c r="L18" i="4"/>
  <c r="K18" i="4"/>
  <c r="J18" i="4"/>
  <c r="I18" i="4"/>
  <c r="H18" i="4"/>
  <c r="G18" i="4"/>
  <c r="F18" i="4"/>
  <c r="E18" i="4"/>
  <c r="D18" i="4"/>
  <c r="C18" i="4"/>
  <c r="B18" i="4"/>
  <c r="L17" i="4"/>
  <c r="K17" i="4"/>
  <c r="J17" i="4"/>
  <c r="I17" i="4"/>
  <c r="H17" i="4"/>
  <c r="G17" i="4"/>
  <c r="F17" i="4"/>
  <c r="E17" i="4"/>
  <c r="D17" i="4"/>
  <c r="C17" i="4"/>
  <c r="B17" i="4"/>
  <c r="L16" i="4"/>
  <c r="K16" i="4"/>
  <c r="J16" i="4"/>
  <c r="I16" i="4"/>
  <c r="H16" i="4"/>
  <c r="G16" i="4"/>
  <c r="F16" i="4"/>
  <c r="E16" i="4"/>
  <c r="D16" i="4"/>
  <c r="C16" i="4"/>
  <c r="B16" i="4"/>
  <c r="L15" i="4"/>
  <c r="K15" i="4"/>
  <c r="J15" i="4"/>
  <c r="I15" i="4"/>
  <c r="H15" i="4"/>
  <c r="G15" i="4"/>
  <c r="F15" i="4"/>
  <c r="E15" i="4"/>
  <c r="D15" i="4"/>
  <c r="C15" i="4"/>
  <c r="B15" i="4"/>
  <c r="L14" i="4"/>
  <c r="K14" i="4"/>
  <c r="J14" i="4"/>
  <c r="I14" i="4"/>
  <c r="H14" i="4"/>
  <c r="G14" i="4"/>
  <c r="F14" i="4"/>
  <c r="E14" i="4"/>
  <c r="D14" i="4"/>
  <c r="C14" i="4"/>
  <c r="B14" i="4"/>
  <c r="L13" i="4"/>
  <c r="K13" i="4"/>
  <c r="J13" i="4"/>
  <c r="I13" i="4"/>
  <c r="H13" i="4"/>
  <c r="G13" i="4"/>
  <c r="F13" i="4"/>
  <c r="E13" i="4"/>
  <c r="D13" i="4"/>
  <c r="C13" i="4"/>
  <c r="B13" i="4"/>
  <c r="L12" i="4"/>
  <c r="K12" i="4"/>
  <c r="J12" i="4"/>
  <c r="I12" i="4"/>
  <c r="H12" i="4"/>
  <c r="G12" i="4"/>
  <c r="F12" i="4"/>
  <c r="E12" i="4"/>
  <c r="D12" i="4"/>
  <c r="C12" i="4"/>
  <c r="B12" i="4"/>
  <c r="L11" i="4"/>
  <c r="K11" i="4"/>
  <c r="J11" i="4"/>
  <c r="I11" i="4"/>
  <c r="H11" i="4"/>
  <c r="G11" i="4"/>
  <c r="F11" i="4"/>
  <c r="E11" i="4"/>
  <c r="D11" i="4"/>
  <c r="C11" i="4"/>
  <c r="B11" i="4"/>
  <c r="L10" i="4"/>
  <c r="K10" i="4"/>
  <c r="J10" i="4"/>
  <c r="I10" i="4"/>
  <c r="H10" i="4"/>
  <c r="G10" i="4"/>
  <c r="F10" i="4"/>
  <c r="E10" i="4"/>
  <c r="D10" i="4"/>
  <c r="C10" i="4"/>
  <c r="B10" i="4"/>
  <c r="L9" i="4"/>
  <c r="K9" i="4"/>
  <c r="J9" i="4"/>
  <c r="I9" i="4"/>
  <c r="H9" i="4"/>
  <c r="G9" i="4"/>
  <c r="F9" i="4"/>
  <c r="E9" i="4"/>
  <c r="D9" i="4"/>
  <c r="C9" i="4"/>
  <c r="B9" i="4"/>
  <c r="L8" i="4"/>
  <c r="K8" i="4"/>
  <c r="J8" i="4"/>
  <c r="I8" i="4"/>
  <c r="H8" i="4"/>
  <c r="G8" i="4"/>
  <c r="F8" i="4"/>
  <c r="E8" i="4"/>
  <c r="C8" i="4"/>
  <c r="B8" i="4"/>
  <c r="L7" i="4"/>
  <c r="K7" i="4"/>
  <c r="J7" i="4"/>
  <c r="I7" i="4"/>
  <c r="H7" i="4"/>
  <c r="G7" i="4"/>
  <c r="F7" i="4"/>
  <c r="E7" i="4"/>
  <c r="D7" i="4"/>
  <c r="C7" i="4"/>
  <c r="B7" i="4"/>
  <c r="L6" i="4"/>
  <c r="K6" i="4"/>
  <c r="J6" i="4"/>
  <c r="I6" i="4"/>
  <c r="H6" i="4"/>
  <c r="G6" i="4"/>
  <c r="F6" i="4"/>
  <c r="E6" i="4"/>
  <c r="D6" i="4"/>
  <c r="C6" i="4"/>
  <c r="B6" i="4"/>
  <c r="L5" i="4"/>
  <c r="K5" i="4"/>
  <c r="J5" i="4"/>
  <c r="I5" i="4"/>
  <c r="H5" i="4"/>
  <c r="G5" i="4"/>
  <c r="F5" i="4"/>
  <c r="E5" i="4"/>
  <c r="D5" i="4"/>
  <c r="C5" i="4"/>
  <c r="B5" i="4"/>
  <c r="L4" i="4"/>
  <c r="K4" i="4"/>
  <c r="J4" i="4"/>
  <c r="I4" i="4"/>
  <c r="H4" i="4"/>
  <c r="G4" i="4"/>
  <c r="F4" i="4"/>
  <c r="E4" i="4"/>
  <c r="D4" i="4"/>
  <c r="C4" i="4"/>
  <c r="B4" i="4"/>
  <c r="L3" i="4"/>
  <c r="K3" i="4"/>
  <c r="J3" i="4"/>
  <c r="I3" i="4"/>
  <c r="H3" i="4"/>
  <c r="G3" i="4"/>
  <c r="F3" i="4"/>
  <c r="E3" i="4"/>
  <c r="D3" i="4"/>
  <c r="C3" i="4"/>
  <c r="B3" i="4"/>
  <c r="D8" i="4"/>
  <c r="C11" i="8"/>
  <c r="C26" i="8"/>
  <c r="C28" i="8"/>
  <c r="E33" i="8"/>
  <c r="C31" i="8"/>
  <c r="D31" i="8"/>
  <c r="F31" i="8"/>
  <c r="E31" i="8"/>
  <c r="F30" i="8"/>
  <c r="E30" i="8"/>
  <c r="D29" i="8"/>
  <c r="F29" i="8"/>
  <c r="E29" i="8"/>
  <c r="D28" i="8"/>
  <c r="F28" i="8"/>
  <c r="E28" i="8"/>
  <c r="D27" i="8"/>
  <c r="F27" i="8"/>
  <c r="E27" i="8"/>
  <c r="D26" i="8"/>
  <c r="F26" i="8"/>
  <c r="E26" i="8"/>
  <c r="D25" i="8"/>
  <c r="F25" i="8"/>
  <c r="E25" i="8"/>
  <c r="D24" i="8"/>
  <c r="F24" i="8"/>
  <c r="E24" i="8"/>
  <c r="D23" i="8"/>
  <c r="F23" i="8"/>
  <c r="E23" i="8"/>
  <c r="D22" i="8"/>
  <c r="F22" i="8"/>
  <c r="E22" i="8"/>
  <c r="D21" i="8"/>
  <c r="F21" i="8"/>
  <c r="E21" i="8"/>
  <c r="D20" i="8"/>
  <c r="F20" i="8"/>
  <c r="E20" i="8"/>
  <c r="D19" i="8"/>
  <c r="F19" i="8"/>
  <c r="E19" i="8"/>
  <c r="D18" i="8"/>
  <c r="F18" i="8"/>
  <c r="E18" i="8"/>
  <c r="D17" i="8"/>
  <c r="F17" i="8"/>
  <c r="E17" i="8"/>
  <c r="D16" i="8"/>
  <c r="F16" i="8"/>
  <c r="E16" i="8"/>
  <c r="D15" i="8"/>
  <c r="F15" i="8"/>
  <c r="E15" i="8"/>
  <c r="D14" i="8"/>
  <c r="F14" i="8"/>
  <c r="E14" i="8"/>
  <c r="D13" i="8"/>
  <c r="F13" i="8"/>
  <c r="E13" i="8"/>
  <c r="D12" i="8"/>
  <c r="F12" i="8"/>
  <c r="E12" i="8"/>
  <c r="F11" i="8"/>
  <c r="E11" i="8"/>
  <c r="D11" i="8"/>
  <c r="F10" i="8"/>
  <c r="E10" i="8"/>
  <c r="F9" i="8"/>
  <c r="E9" i="8"/>
  <c r="D8" i="8"/>
  <c r="F8" i="8"/>
  <c r="E8" i="8"/>
  <c r="E4" i="8"/>
</calcChain>
</file>

<file path=xl/sharedStrings.xml><?xml version="1.0" encoding="utf-8"?>
<sst xmlns="http://schemas.openxmlformats.org/spreadsheetml/2006/main" count="35" uniqueCount="35">
  <si>
    <t>Milk sales - Net sales</t>
  </si>
  <si>
    <t>$/year</t>
  </si>
  <si>
    <t>$/cow</t>
  </si>
  <si>
    <t>Cull cow - Net sales</t>
  </si>
  <si>
    <t>Other livestock - Net sales</t>
  </si>
  <si>
    <t>Total Net Income</t>
  </si>
  <si>
    <t>Feeding expenses</t>
  </si>
  <si>
    <t>Forages &amp; Crops</t>
  </si>
  <si>
    <t>Veterinary Services &amp; Supplies</t>
  </si>
  <si>
    <t>Reproduction</t>
  </si>
  <si>
    <t>Total Operating Expenses</t>
  </si>
  <si>
    <t>$/cwt</t>
  </si>
  <si>
    <t>Bedding</t>
  </si>
  <si>
    <t>DHIA</t>
  </si>
  <si>
    <t>Utilities (electricity, internet, etc)</t>
  </si>
  <si>
    <t>Equipment (Fuel &amp; Oil, Repairs)</t>
  </si>
  <si>
    <t>Office supplies</t>
  </si>
  <si>
    <t>Miscellaneous</t>
  </si>
  <si>
    <t>Insurance</t>
  </si>
  <si>
    <t>Land rental</t>
  </si>
  <si>
    <t>Interests</t>
  </si>
  <si>
    <t>EBITDA</t>
  </si>
  <si>
    <t>Depreciation &amp; Amortization</t>
  </si>
  <si>
    <t>EBT</t>
  </si>
  <si>
    <t>Herd size, cows</t>
  </si>
  <si>
    <t>Shipped milk, lb</t>
  </si>
  <si>
    <t>Total Cost of Production</t>
  </si>
  <si>
    <t>Milk shipped, lb/cow.year</t>
  </si>
  <si>
    <t>Parameters</t>
  </si>
  <si>
    <t>Labor (includes management)</t>
  </si>
  <si>
    <t>% Net Income</t>
  </si>
  <si>
    <t>Production, lb/cow.year</t>
  </si>
  <si>
    <t>Milk Price, $/cwt</t>
  </si>
  <si>
    <t>Breakeven milk price, $/cwt</t>
  </si>
  <si>
    <t>EBIT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</si>
</sst>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"/>
    <numFmt numFmtId="166" formatCode="0.0"/>
  </numFmts>
  <fonts count="10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scheme val="minor"/>
    </font>
    <font>
      <b/>
      <sz val="12"/>
      <color theme="3" tint="-0.499984740745262"/>
      <name val="Calibri"/>
      <scheme val="minor"/>
    </font>
    <font>
      <sz val="8"/>
      <name val="Calibri"/>
      <family val="2"/>
      <scheme val="minor"/>
    </font>
    <font>
      <b/>
      <sz val="20"/>
      <color theme="0"/>
      <name val="Calibri"/>
      <scheme val="minor"/>
    </font>
    <font>
      <b/>
      <sz val="12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1" xfId="0" applyBorder="1"/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6" fillId="3" borderId="6" xfId="0" applyFont="1" applyFill="1" applyBorder="1"/>
    <xf numFmtId="0" fontId="6" fillId="3" borderId="7" xfId="0" applyFont="1" applyFill="1" applyBorder="1"/>
    <xf numFmtId="0" fontId="0" fillId="0" borderId="6" xfId="0" applyFont="1" applyBorder="1"/>
    <xf numFmtId="0" fontId="0" fillId="0" borderId="7" xfId="0" applyFont="1" applyBorder="1"/>
    <xf numFmtId="0" fontId="1" fillId="4" borderId="11" xfId="0" applyFont="1" applyFill="1" applyBorder="1" applyAlignment="1">
      <alignment horizontal="center"/>
    </xf>
    <xf numFmtId="164" fontId="0" fillId="0" borderId="12" xfId="0" applyNumberFormat="1" applyBorder="1"/>
    <xf numFmtId="164" fontId="6" fillId="3" borderId="13" xfId="0" applyNumberFormat="1" applyFont="1" applyFill="1" applyBorder="1"/>
    <xf numFmtId="164" fontId="0" fillId="0" borderId="13" xfId="0" applyNumberFormat="1" applyBorder="1"/>
    <xf numFmtId="164" fontId="0" fillId="0" borderId="13" xfId="0" applyNumberFormat="1" applyFont="1" applyBorder="1"/>
    <xf numFmtId="3" fontId="0" fillId="0" borderId="12" xfId="0" applyNumberFormat="1" applyBorder="1"/>
    <xf numFmtId="3" fontId="6" fillId="3" borderId="13" xfId="0" applyNumberFormat="1" applyFont="1" applyFill="1" applyBorder="1"/>
    <xf numFmtId="3" fontId="0" fillId="0" borderId="13" xfId="0" applyNumberFormat="1" applyFont="1" applyBorder="1"/>
    <xf numFmtId="0" fontId="0" fillId="0" borderId="18" xfId="0" applyBorder="1"/>
    <xf numFmtId="0" fontId="0" fillId="0" borderId="1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3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1" fillId="2" borderId="15" xfId="0" applyFont="1" applyFill="1" applyBorder="1"/>
    <xf numFmtId="0" fontId="1" fillId="2" borderId="16" xfId="0" applyFont="1" applyFill="1" applyBorder="1"/>
    <xf numFmtId="3" fontId="1" fillId="2" borderId="17" xfId="0" applyNumberFormat="1" applyFont="1" applyFill="1" applyBorder="1"/>
    <xf numFmtId="164" fontId="1" fillId="2" borderId="17" xfId="0" applyNumberFormat="1" applyFont="1" applyFill="1" applyBorder="1"/>
    <xf numFmtId="0" fontId="0" fillId="0" borderId="7" xfId="0" applyFill="1" applyBorder="1"/>
    <xf numFmtId="3" fontId="0" fillId="0" borderId="13" xfId="0" applyNumberFormat="1" applyFill="1" applyBorder="1"/>
    <xf numFmtId="164" fontId="0" fillId="0" borderId="13" xfId="0" applyNumberFormat="1" applyFill="1" applyBorder="1"/>
    <xf numFmtId="0" fontId="5" fillId="0" borderId="6" xfId="0" applyFont="1" applyFill="1" applyBorder="1"/>
    <xf numFmtId="0" fontId="5" fillId="0" borderId="7" xfId="0" applyFont="1" applyFill="1" applyBorder="1"/>
    <xf numFmtId="3" fontId="5" fillId="0" borderId="13" xfId="0" applyNumberFormat="1" applyFont="1" applyFill="1" applyBorder="1"/>
    <xf numFmtId="164" fontId="5" fillId="0" borderId="13" xfId="0" applyNumberFormat="1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3" fontId="5" fillId="0" borderId="14" xfId="0" applyNumberFormat="1" applyFont="1" applyFill="1" applyBorder="1"/>
    <xf numFmtId="164" fontId="5" fillId="0" borderId="14" xfId="0" applyNumberFormat="1" applyFont="1" applyFill="1" applyBorder="1"/>
    <xf numFmtId="0" fontId="8" fillId="2" borderId="31" xfId="0" applyFont="1" applyFill="1" applyBorder="1"/>
    <xf numFmtId="0" fontId="8" fillId="2" borderId="32" xfId="0" applyFont="1" applyFill="1" applyBorder="1"/>
    <xf numFmtId="165" fontId="8" fillId="2" borderId="30" xfId="0" applyNumberFormat="1" applyFont="1" applyFill="1" applyBorder="1"/>
    <xf numFmtId="3" fontId="0" fillId="0" borderId="33" xfId="0" applyNumberFormat="1" applyBorder="1" applyAlignment="1">
      <alignment vertical="center"/>
    </xf>
    <xf numFmtId="3" fontId="2" fillId="0" borderId="3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6" fontId="2" fillId="0" borderId="30" xfId="0" applyNumberFormat="1" applyFont="1" applyBorder="1" applyAlignment="1">
      <alignment horizontal="center" vertical="center"/>
    </xf>
    <xf numFmtId="3" fontId="0" fillId="0" borderId="34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3" fontId="0" fillId="0" borderId="35" xfId="0" applyNumberFormat="1" applyBorder="1" applyAlignment="1">
      <alignment vertical="center"/>
    </xf>
    <xf numFmtId="3" fontId="9" fillId="0" borderId="34" xfId="0" applyNumberFormat="1" applyFont="1" applyBorder="1" applyAlignment="1">
      <alignment horizontal="center" vertical="center"/>
    </xf>
    <xf numFmtId="3" fontId="2" fillId="0" borderId="34" xfId="0" applyNumberFormat="1" applyFont="1" applyBorder="1" applyAlignment="1">
      <alignment horizontal="center" vertical="center"/>
    </xf>
    <xf numFmtId="3" fontId="9" fillId="0" borderId="35" xfId="0" applyNumberFormat="1" applyFont="1" applyBorder="1" applyAlignment="1">
      <alignment horizontal="center" vertical="center"/>
    </xf>
    <xf numFmtId="0" fontId="0" fillId="5" borderId="26" xfId="0" applyFill="1" applyBorder="1" applyProtection="1">
      <protection locked="0"/>
    </xf>
    <xf numFmtId="3" fontId="0" fillId="5" borderId="10" xfId="0" applyNumberFormat="1" applyFill="1" applyBorder="1" applyProtection="1">
      <protection locked="0"/>
    </xf>
    <xf numFmtId="3" fontId="0" fillId="5" borderId="12" xfId="0" applyNumberFormat="1" applyFill="1" applyBorder="1" applyProtection="1">
      <protection locked="0"/>
    </xf>
    <xf numFmtId="3" fontId="0" fillId="5" borderId="13" xfId="0" applyNumberFormat="1" applyFill="1" applyBorder="1" applyProtection="1">
      <protection locked="0"/>
    </xf>
    <xf numFmtId="3" fontId="0" fillId="5" borderId="13" xfId="0" applyNumberFormat="1" applyFont="1" applyFill="1" applyBorder="1" applyProtection="1">
      <protection locked="0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</cellXfs>
  <cellStyles count="1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tabSelected="1" workbookViewId="0">
      <selection activeCell="J13" sqref="J13"/>
    </sheetView>
  </sheetViews>
  <sheetFormatPr defaultColWidth="11.19921875" defaultRowHeight="15.6" x14ac:dyDescent="0.3"/>
  <cols>
    <col min="1" max="6" width="18" customWidth="1"/>
  </cols>
  <sheetData>
    <row r="1" spans="1:18" ht="16.2" thickBot="1" x14ac:dyDescent="0.35">
      <c r="B1" s="62" t="s">
        <v>28</v>
      </c>
      <c r="C1" s="63"/>
      <c r="D1" s="63"/>
      <c r="E1" s="64"/>
    </row>
    <row r="2" spans="1:18" x14ac:dyDescent="0.3">
      <c r="B2" s="23" t="s">
        <v>24</v>
      </c>
      <c r="C2" s="22"/>
      <c r="D2" s="27"/>
      <c r="E2" s="57"/>
    </row>
    <row r="3" spans="1:18" x14ac:dyDescent="0.3">
      <c r="B3" s="7" t="s">
        <v>25</v>
      </c>
      <c r="C3" s="21"/>
      <c r="D3" s="4"/>
      <c r="E3" s="58"/>
    </row>
    <row r="4" spans="1:18" ht="16.2" thickBot="1" x14ac:dyDescent="0.35">
      <c r="B4" s="24" t="s">
        <v>27</v>
      </c>
      <c r="C4" s="25"/>
      <c r="D4" s="28"/>
      <c r="E4" s="26" t="e">
        <f>E3/E2</f>
        <v>#DIV/0!</v>
      </c>
    </row>
    <row r="6" spans="1:18" ht="16.2" thickBot="1" x14ac:dyDescent="0.35"/>
    <row r="7" spans="1:18" x14ac:dyDescent="0.3">
      <c r="A7" s="5"/>
      <c r="B7" s="6"/>
      <c r="C7" s="13" t="s">
        <v>1</v>
      </c>
      <c r="D7" s="13" t="s">
        <v>2</v>
      </c>
      <c r="E7" s="13" t="s">
        <v>11</v>
      </c>
      <c r="F7" s="13" t="s">
        <v>30</v>
      </c>
    </row>
    <row r="8" spans="1:18" x14ac:dyDescent="0.3">
      <c r="A8" s="7" t="s">
        <v>0</v>
      </c>
      <c r="B8" s="8"/>
      <c r="C8" s="59"/>
      <c r="D8" s="18" t="e">
        <f t="shared" ref="D8:D31" si="0">C8/E$2</f>
        <v>#DIV/0!</v>
      </c>
      <c r="E8" s="14" t="e">
        <f t="shared" ref="E8:E31" si="1">C8/(E$3/100)</f>
        <v>#DIV/0!</v>
      </c>
      <c r="F8" s="14" t="e">
        <f>C8/C$11%</f>
        <v>#DIV/0!</v>
      </c>
      <c r="G8" s="1"/>
      <c r="H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3">
      <c r="A9" s="7" t="s">
        <v>3</v>
      </c>
      <c r="B9" s="8"/>
      <c r="C9" s="59"/>
      <c r="D9" s="18" t="e">
        <f t="shared" si="0"/>
        <v>#DIV/0!</v>
      </c>
      <c r="E9" s="14" t="e">
        <f t="shared" si="1"/>
        <v>#DIV/0!</v>
      </c>
      <c r="F9" s="14" t="e">
        <f t="shared" ref="F9:F26" si="2">C9/C$11%</f>
        <v>#DIV/0!</v>
      </c>
      <c r="G9" s="1"/>
      <c r="H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3">
      <c r="A10" s="7" t="s">
        <v>4</v>
      </c>
      <c r="B10" s="8"/>
      <c r="C10" s="59"/>
      <c r="D10" s="18" t="e">
        <f t="shared" si="0"/>
        <v>#DIV/0!</v>
      </c>
      <c r="E10" s="14" t="e">
        <f t="shared" si="1"/>
        <v>#DIV/0!</v>
      </c>
      <c r="F10" s="14" t="e">
        <f t="shared" si="2"/>
        <v>#DIV/0!</v>
      </c>
      <c r="G10" s="1"/>
      <c r="H10" s="1"/>
      <c r="J10" s="1"/>
      <c r="K10" s="1"/>
      <c r="L10" s="1"/>
      <c r="M10" s="1"/>
      <c r="N10" s="1"/>
      <c r="O10" s="1"/>
      <c r="P10" s="1"/>
      <c r="Q10" s="1"/>
      <c r="R10" s="1"/>
    </row>
    <row r="11" spans="1:18" s="2" customFormat="1" x14ac:dyDescent="0.3">
      <c r="A11" s="9" t="s">
        <v>5</v>
      </c>
      <c r="B11" s="10"/>
      <c r="C11" s="19">
        <f>SUM(C8:C10)</f>
        <v>0</v>
      </c>
      <c r="D11" s="19" t="e">
        <f t="shared" si="0"/>
        <v>#DIV/0!</v>
      </c>
      <c r="E11" s="15" t="e">
        <f t="shared" si="1"/>
        <v>#DIV/0!</v>
      </c>
      <c r="F11" s="15" t="e">
        <f t="shared" si="2"/>
        <v>#DIV/0!</v>
      </c>
      <c r="G11" s="3"/>
      <c r="H11" s="3"/>
      <c r="I11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3">
      <c r="A12" s="7" t="s">
        <v>6</v>
      </c>
      <c r="B12" s="8"/>
      <c r="C12" s="59"/>
      <c r="D12" s="18" t="e">
        <f t="shared" si="0"/>
        <v>#DIV/0!</v>
      </c>
      <c r="E12" s="14" t="e">
        <f t="shared" si="1"/>
        <v>#DIV/0!</v>
      </c>
      <c r="F12" s="14" t="e">
        <f t="shared" si="2"/>
        <v>#DIV/0!</v>
      </c>
      <c r="G12" s="1"/>
      <c r="H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3">
      <c r="A13" s="7" t="s">
        <v>7</v>
      </c>
      <c r="B13" s="8"/>
      <c r="C13" s="59"/>
      <c r="D13" s="18" t="e">
        <f t="shared" si="0"/>
        <v>#DIV/0!</v>
      </c>
      <c r="E13" s="14" t="e">
        <f t="shared" si="1"/>
        <v>#DIV/0!</v>
      </c>
      <c r="F13" s="14" t="e">
        <f t="shared" si="2"/>
        <v>#DIV/0!</v>
      </c>
      <c r="G13" s="1"/>
      <c r="H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3">
      <c r="A14" s="7" t="s">
        <v>29</v>
      </c>
      <c r="B14" s="8"/>
      <c r="C14" s="59"/>
      <c r="D14" s="18" t="e">
        <f t="shared" si="0"/>
        <v>#DIV/0!</v>
      </c>
      <c r="E14" s="14" t="e">
        <f t="shared" si="1"/>
        <v>#DIV/0!</v>
      </c>
      <c r="F14" s="14" t="e">
        <f t="shared" si="2"/>
        <v>#DIV/0!</v>
      </c>
      <c r="G14" s="1"/>
      <c r="H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3">
      <c r="A15" s="7" t="s">
        <v>8</v>
      </c>
      <c r="B15" s="8"/>
      <c r="C15" s="59"/>
      <c r="D15" s="18" t="e">
        <f t="shared" si="0"/>
        <v>#DIV/0!</v>
      </c>
      <c r="E15" s="14" t="e">
        <f t="shared" si="1"/>
        <v>#DIV/0!</v>
      </c>
      <c r="F15" s="14" t="e">
        <f t="shared" si="2"/>
        <v>#DIV/0!</v>
      </c>
      <c r="G15" s="1"/>
      <c r="H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3">
      <c r="A16" s="7" t="s">
        <v>9</v>
      </c>
      <c r="B16" s="8"/>
      <c r="C16" s="59"/>
      <c r="D16" s="18" t="e">
        <f t="shared" si="0"/>
        <v>#DIV/0!</v>
      </c>
      <c r="E16" s="14" t="e">
        <f t="shared" si="1"/>
        <v>#DIV/0!</v>
      </c>
      <c r="F16" s="14" t="e">
        <f t="shared" si="2"/>
        <v>#DIV/0!</v>
      </c>
      <c r="G16" s="1"/>
      <c r="H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3">
      <c r="A17" s="7" t="s">
        <v>12</v>
      </c>
      <c r="B17" s="8"/>
      <c r="C17" s="59"/>
      <c r="D17" s="18" t="e">
        <f t="shared" si="0"/>
        <v>#DIV/0!</v>
      </c>
      <c r="E17" s="14" t="e">
        <f t="shared" si="1"/>
        <v>#DIV/0!</v>
      </c>
      <c r="F17" s="14" t="e">
        <f t="shared" si="2"/>
        <v>#DIV/0!</v>
      </c>
      <c r="G17" s="1"/>
      <c r="H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3">
      <c r="A18" s="7" t="s">
        <v>13</v>
      </c>
      <c r="B18" s="8"/>
      <c r="C18" s="59"/>
      <c r="D18" s="18" t="e">
        <f t="shared" si="0"/>
        <v>#DIV/0!</v>
      </c>
      <c r="E18" s="14" t="e">
        <f t="shared" si="1"/>
        <v>#DIV/0!</v>
      </c>
      <c r="F18" s="14" t="e">
        <f t="shared" si="2"/>
        <v>#DIV/0!</v>
      </c>
      <c r="G18" s="1"/>
      <c r="H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3">
      <c r="A19" s="7" t="s">
        <v>14</v>
      </c>
      <c r="B19" s="8"/>
      <c r="C19" s="59"/>
      <c r="D19" s="18" t="e">
        <f t="shared" si="0"/>
        <v>#DIV/0!</v>
      </c>
      <c r="E19" s="14" t="e">
        <f t="shared" si="1"/>
        <v>#DIV/0!</v>
      </c>
      <c r="F19" s="14" t="e">
        <f t="shared" si="2"/>
        <v>#DIV/0!</v>
      </c>
      <c r="G19" s="1"/>
      <c r="H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3">
      <c r="A20" s="7" t="s">
        <v>15</v>
      </c>
      <c r="B20" s="8"/>
      <c r="C20" s="59"/>
      <c r="D20" s="18" t="e">
        <f t="shared" si="0"/>
        <v>#DIV/0!</v>
      </c>
      <c r="E20" s="14" t="e">
        <f t="shared" si="1"/>
        <v>#DIV/0!</v>
      </c>
      <c r="F20" s="14" t="e">
        <f t="shared" si="2"/>
        <v>#DIV/0!</v>
      </c>
      <c r="G20" s="1"/>
      <c r="H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3">
      <c r="A21" s="7" t="s">
        <v>19</v>
      </c>
      <c r="B21" s="8"/>
      <c r="C21" s="59"/>
      <c r="D21" s="18" t="e">
        <f t="shared" si="0"/>
        <v>#DIV/0!</v>
      </c>
      <c r="E21" s="14" t="e">
        <f t="shared" si="1"/>
        <v>#DIV/0!</v>
      </c>
      <c r="F21" s="14" t="e">
        <f t="shared" si="2"/>
        <v>#DIV/0!</v>
      </c>
      <c r="G21" s="1"/>
      <c r="H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3">
      <c r="A22" s="7" t="s">
        <v>18</v>
      </c>
      <c r="B22" s="8"/>
      <c r="C22" s="59"/>
      <c r="D22" s="18" t="e">
        <f t="shared" si="0"/>
        <v>#DIV/0!</v>
      </c>
      <c r="E22" s="14" t="e">
        <f t="shared" si="1"/>
        <v>#DIV/0!</v>
      </c>
      <c r="F22" s="14" t="e">
        <f t="shared" si="2"/>
        <v>#DIV/0!</v>
      </c>
      <c r="G22" s="1"/>
      <c r="H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3">
      <c r="A23" s="7" t="s">
        <v>16</v>
      </c>
      <c r="B23" s="8"/>
      <c r="C23" s="59"/>
      <c r="D23" s="18" t="e">
        <f t="shared" si="0"/>
        <v>#DIV/0!</v>
      </c>
      <c r="E23" s="14" t="e">
        <f t="shared" si="1"/>
        <v>#DIV/0!</v>
      </c>
      <c r="F23" s="14" t="e">
        <f t="shared" si="2"/>
        <v>#DIV/0!</v>
      </c>
      <c r="G23" s="1"/>
      <c r="H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3">
      <c r="A24" s="7" t="s">
        <v>17</v>
      </c>
      <c r="B24" s="8"/>
      <c r="C24" s="59"/>
      <c r="D24" s="18" t="e">
        <f t="shared" si="0"/>
        <v>#DIV/0!</v>
      </c>
      <c r="E24" s="14" t="e">
        <f t="shared" si="1"/>
        <v>#DIV/0!</v>
      </c>
      <c r="F24" s="14" t="e">
        <f t="shared" si="2"/>
        <v>#DIV/0!</v>
      </c>
      <c r="G24" s="1"/>
      <c r="H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3">
      <c r="A25" s="9" t="s">
        <v>10</v>
      </c>
      <c r="B25" s="10"/>
      <c r="C25" s="19">
        <f>SUM(C12:C24)</f>
        <v>0</v>
      </c>
      <c r="D25" s="19" t="e">
        <f t="shared" si="0"/>
        <v>#DIV/0!</v>
      </c>
      <c r="E25" s="15" t="e">
        <f t="shared" si="1"/>
        <v>#DIV/0!</v>
      </c>
      <c r="F25" s="15" t="e">
        <f t="shared" si="2"/>
        <v>#DIV/0!</v>
      </c>
      <c r="G25" s="1"/>
      <c r="H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3">
      <c r="A26" s="36" t="s">
        <v>21</v>
      </c>
      <c r="B26" s="37"/>
      <c r="C26" s="38">
        <f>C11-C25</f>
        <v>0</v>
      </c>
      <c r="D26" s="38" t="e">
        <f t="shared" si="0"/>
        <v>#DIV/0!</v>
      </c>
      <c r="E26" s="39" t="e">
        <f t="shared" si="1"/>
        <v>#DIV/0!</v>
      </c>
      <c r="F26" s="39" t="e">
        <f t="shared" si="2"/>
        <v>#DIV/0!</v>
      </c>
      <c r="G26" s="1"/>
      <c r="H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3">
      <c r="A27" s="11" t="s">
        <v>22</v>
      </c>
      <c r="B27" s="33"/>
      <c r="C27" s="60"/>
      <c r="D27" s="34" t="e">
        <f t="shared" si="0"/>
        <v>#DIV/0!</v>
      </c>
      <c r="E27" s="35" t="e">
        <f t="shared" si="1"/>
        <v>#DIV/0!</v>
      </c>
      <c r="F27" s="35" t="e">
        <f>C27/C$11%</f>
        <v>#DIV/0!</v>
      </c>
      <c r="G27" s="1"/>
      <c r="H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3">
      <c r="A28" s="36" t="s">
        <v>34</v>
      </c>
      <c r="B28" s="37"/>
      <c r="C28" s="38">
        <f>C26-C27</f>
        <v>0</v>
      </c>
      <c r="D28" s="38" t="e">
        <f t="shared" si="0"/>
        <v>#DIV/0!</v>
      </c>
      <c r="E28" s="39" t="e">
        <f t="shared" si="1"/>
        <v>#DIV/0!</v>
      </c>
      <c r="F28" s="39" t="e">
        <f>C28/C$11%</f>
        <v>#DIV/0!</v>
      </c>
      <c r="G28" s="1"/>
      <c r="H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3">
      <c r="A29" s="11" t="s">
        <v>20</v>
      </c>
      <c r="B29" s="12"/>
      <c r="C29" s="61"/>
      <c r="D29" s="20" t="e">
        <f t="shared" si="0"/>
        <v>#DIV/0!</v>
      </c>
      <c r="E29" s="17" t="e">
        <f t="shared" si="1"/>
        <v>#DIV/0!</v>
      </c>
      <c r="F29" s="16" t="e">
        <f>C29/C$11%</f>
        <v>#DIV/0!</v>
      </c>
      <c r="G29" s="1"/>
      <c r="H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3">
      <c r="A30" s="29" t="s">
        <v>26</v>
      </c>
      <c r="B30" s="30"/>
      <c r="C30" s="31">
        <f>C25+C27+C29</f>
        <v>0</v>
      </c>
      <c r="D30" s="31" t="e">
        <f t="shared" si="0"/>
        <v>#DIV/0!</v>
      </c>
      <c r="E30" s="32" t="e">
        <f t="shared" si="1"/>
        <v>#DIV/0!</v>
      </c>
      <c r="F30" s="32" t="e">
        <f>C30/C$11%</f>
        <v>#DIV/0!</v>
      </c>
      <c r="G30" s="1"/>
      <c r="H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6.2" thickBot="1" x14ac:dyDescent="0.35">
      <c r="A31" s="40" t="s">
        <v>23</v>
      </c>
      <c r="B31" s="41"/>
      <c r="C31" s="42">
        <f>C28-C29</f>
        <v>0</v>
      </c>
      <c r="D31" s="42" t="e">
        <f t="shared" si="0"/>
        <v>#DIV/0!</v>
      </c>
      <c r="E31" s="43" t="e">
        <f t="shared" si="1"/>
        <v>#DIV/0!</v>
      </c>
      <c r="F31" s="43" t="e">
        <f>C31/C$11%</f>
        <v>#DIV/0!</v>
      </c>
      <c r="G31" s="1"/>
      <c r="H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3">
      <c r="C32" s="1"/>
      <c r="D32" s="1"/>
      <c r="E32" s="1"/>
      <c r="F32" s="1"/>
      <c r="G32" s="1"/>
      <c r="H32" s="1"/>
      <c r="J32" s="1"/>
      <c r="K32" s="1"/>
      <c r="L32" s="1"/>
      <c r="M32" s="1"/>
      <c r="N32" s="1"/>
      <c r="O32" s="1"/>
      <c r="P32" s="1"/>
      <c r="Q32" s="1"/>
      <c r="R32" s="1"/>
    </row>
    <row r="33" spans="2:18" ht="25.8" x14ac:dyDescent="0.5">
      <c r="B33" s="44" t="s">
        <v>33</v>
      </c>
      <c r="C33" s="45"/>
      <c r="D33" s="45"/>
      <c r="E33" s="46" t="str">
        <f>IF(C30=0,"",((C30)-(C9+C10))/(E3/100))</f>
        <v/>
      </c>
      <c r="F33" s="1"/>
      <c r="G33" s="1"/>
      <c r="H33" s="1"/>
      <c r="J33" s="1"/>
      <c r="K33" s="1"/>
      <c r="L33" s="1"/>
      <c r="M33" s="1"/>
      <c r="N33" s="1"/>
      <c r="O33" s="1"/>
      <c r="P33" s="1"/>
      <c r="Q33" s="1"/>
      <c r="R33" s="1"/>
    </row>
    <row r="34" spans="2:18" x14ac:dyDescent="0.3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 x14ac:dyDescent="0.3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 x14ac:dyDescent="0.3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 x14ac:dyDescent="0.3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 x14ac:dyDescent="0.3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 x14ac:dyDescent="0.3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 x14ac:dyDescent="0.3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 x14ac:dyDescent="0.3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 x14ac:dyDescent="0.3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2:18" x14ac:dyDescent="0.3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3:18" x14ac:dyDescent="0.3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3:18" x14ac:dyDescent="0.3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3:18" x14ac:dyDescent="0.3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3:18" x14ac:dyDescent="0.3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3:18" x14ac:dyDescent="0.3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3:18" x14ac:dyDescent="0.3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3:18" x14ac:dyDescent="0.3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3:18" x14ac:dyDescent="0.3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3:18" x14ac:dyDescent="0.3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3:18" x14ac:dyDescent="0.3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3:18" x14ac:dyDescent="0.3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3:18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3:18" x14ac:dyDescent="0.3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3:18" x14ac:dyDescent="0.3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3:18" x14ac:dyDescent="0.3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3:18" x14ac:dyDescent="0.3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3:18" x14ac:dyDescent="0.3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3:18" x14ac:dyDescent="0.3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3:18" x14ac:dyDescent="0.3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3:18" x14ac:dyDescent="0.3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3:18" x14ac:dyDescent="0.3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3:18" x14ac:dyDescent="0.3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3:18" x14ac:dyDescent="0.3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3:18" x14ac:dyDescent="0.3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3:18" x14ac:dyDescent="0.3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3:18" x14ac:dyDescent="0.3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3:18" x14ac:dyDescent="0.3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3:18" x14ac:dyDescent="0.3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3:18" x14ac:dyDescent="0.3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3:18" x14ac:dyDescent="0.3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3:18" x14ac:dyDescent="0.3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3:18" x14ac:dyDescent="0.3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3:18" x14ac:dyDescent="0.3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3:18" x14ac:dyDescent="0.3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3:18" x14ac:dyDescent="0.3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3:18" x14ac:dyDescent="0.3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3:18" x14ac:dyDescent="0.3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3:18" x14ac:dyDescent="0.3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3:18" x14ac:dyDescent="0.3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3:18" x14ac:dyDescent="0.3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3:18" x14ac:dyDescent="0.3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3:18" x14ac:dyDescent="0.3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3:18" x14ac:dyDescent="0.3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3:18" x14ac:dyDescent="0.3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3:18" x14ac:dyDescent="0.3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3:18" x14ac:dyDescent="0.3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3:18" x14ac:dyDescent="0.3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3:18" x14ac:dyDescent="0.3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3:18" x14ac:dyDescent="0.3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3:18" x14ac:dyDescent="0.3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3:18" x14ac:dyDescent="0.3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3:18" x14ac:dyDescent="0.3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3:18" x14ac:dyDescent="0.3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</sheetData>
  <sheetProtection password="89D9" sheet="1" objects="1" scenarios="1"/>
  <mergeCells count="1">
    <mergeCell ref="B1:E1"/>
  </mergeCells>
  <conditionalFormatting sqref="E12:E2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{2BA3F17D-907B-9C44-8B3F-1A384D5967F3}</x14:id>
        </ext>
      </extLst>
    </cfRule>
  </conditionalFormatting>
  <conditionalFormatting sqref="D12:D2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{101EB540-5BB5-CE4E-B68B-30263829B17E}</x14:id>
        </ext>
      </extLst>
    </cfRule>
  </conditionalFormatting>
  <printOptions horizontalCentered="1" verticalCentered="1"/>
  <pageMargins left="0.25" right="0.25" top="0.25" bottom="0.25" header="0.5" footer="0.5"/>
  <pageSetup orientation="landscape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A3F17D-907B-9C44-8B3F-1A384D5967F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E12:E24</xm:sqref>
        </x14:conditionalFormatting>
        <x14:conditionalFormatting xmlns:xm="http://schemas.microsoft.com/office/excel/2006/main">
          <x14:cfRule type="dataBar" id="{101EB540-5BB5-CE4E-B68B-30263829B17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D12:D24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N12" sqref="N12"/>
    </sheetView>
  </sheetViews>
  <sheetFormatPr defaultColWidth="16.19921875" defaultRowHeight="24" customHeight="1" x14ac:dyDescent="0.3"/>
  <cols>
    <col min="1" max="12" width="11.69921875" style="49" customWidth="1"/>
    <col min="13" max="16384" width="16.19921875" style="49"/>
  </cols>
  <sheetData>
    <row r="1" spans="1:12" ht="24" customHeight="1" x14ac:dyDescent="0.3">
      <c r="A1" s="68" t="s">
        <v>31</v>
      </c>
      <c r="B1" s="65" t="s">
        <v>32</v>
      </c>
      <c r="C1" s="66"/>
      <c r="D1" s="66"/>
      <c r="E1" s="66"/>
      <c r="F1" s="66"/>
      <c r="G1" s="66"/>
      <c r="H1" s="66"/>
      <c r="I1" s="66"/>
      <c r="J1" s="66"/>
      <c r="K1" s="66"/>
      <c r="L1" s="67"/>
    </row>
    <row r="2" spans="1:12" ht="24" customHeight="1" x14ac:dyDescent="0.3">
      <c r="A2" s="69"/>
      <c r="B2" s="50">
        <v>26</v>
      </c>
      <c r="C2" s="50">
        <f>B2-1</f>
        <v>25</v>
      </c>
      <c r="D2" s="50">
        <f t="shared" ref="D2:L2" si="0">C2-1</f>
        <v>24</v>
      </c>
      <c r="E2" s="50">
        <f t="shared" si="0"/>
        <v>23</v>
      </c>
      <c r="F2" s="50">
        <f t="shared" si="0"/>
        <v>22</v>
      </c>
      <c r="G2" s="50">
        <f t="shared" si="0"/>
        <v>21</v>
      </c>
      <c r="H2" s="50">
        <f t="shared" si="0"/>
        <v>20</v>
      </c>
      <c r="I2" s="50">
        <f t="shared" si="0"/>
        <v>19</v>
      </c>
      <c r="J2" s="50">
        <f t="shared" si="0"/>
        <v>18</v>
      </c>
      <c r="K2" s="50">
        <f t="shared" si="0"/>
        <v>17</v>
      </c>
      <c r="L2" s="50">
        <f t="shared" si="0"/>
        <v>16</v>
      </c>
    </row>
    <row r="3" spans="1:12" ht="24" customHeight="1" x14ac:dyDescent="0.3">
      <c r="A3" s="48">
        <v>15000</v>
      </c>
      <c r="B3" s="47" t="e">
        <f>ORIG_100!$E$2*(($A3*B$2/100)+(ORIG_100!$D$9+ORIG_100!$D$10))-ORIG_100!$E$2*ORIG_100!$D$30</f>
        <v>#DIV/0!</v>
      </c>
      <c r="C3" s="47" t="e">
        <f>ORIG_100!$E$2*(($A3*C$2/100)+(ORIG_100!$D$9+ORIG_100!$D$10))-ORIG_100!$E$2*ORIG_100!$D$30</f>
        <v>#DIV/0!</v>
      </c>
      <c r="D3" s="47" t="e">
        <f>ORIG_100!$E$2*(($A3*D$2/100)+(ORIG_100!$D$9+ORIG_100!$D$10))-ORIG_100!$E$2*ORIG_100!$D$30</f>
        <v>#DIV/0!</v>
      </c>
      <c r="E3" s="47" t="e">
        <f>ORIG_100!$E$2*(($A3*E$2/100)+(ORIG_100!$D$9+ORIG_100!$D$10))-ORIG_100!$E$2*ORIG_100!$D$30</f>
        <v>#DIV/0!</v>
      </c>
      <c r="F3" s="47" t="e">
        <f>ORIG_100!$E$2*(($A3*F$2/100)+(ORIG_100!$D$9+ORIG_100!$D$10))-ORIG_100!$E$2*ORIG_100!$D$30</f>
        <v>#DIV/0!</v>
      </c>
      <c r="G3" s="47" t="e">
        <f>ORIG_100!$E$2*(($A3*G$2/100)+(ORIG_100!$D$9+ORIG_100!$D$10))-ORIG_100!$E$2*ORIG_100!$D$30</f>
        <v>#DIV/0!</v>
      </c>
      <c r="H3" s="47" t="e">
        <f>ORIG_100!$E$2*(($A3*H$2/100)+(ORIG_100!$D$9+ORIG_100!$D$10))-ORIG_100!$E$2*ORIG_100!$D$30</f>
        <v>#DIV/0!</v>
      </c>
      <c r="I3" s="47" t="e">
        <f>ORIG_100!$E$2*(($A3*I$2/100)+(ORIG_100!$D$9+ORIG_100!$D$10))-ORIG_100!$E$2*ORIG_100!$D$30</f>
        <v>#DIV/0!</v>
      </c>
      <c r="J3" s="47" t="e">
        <f>ORIG_100!$E$2*(($A3*J$2/100)+(ORIG_100!$D$9+ORIG_100!$D$10))-ORIG_100!$E$2*ORIG_100!$D$30</f>
        <v>#DIV/0!</v>
      </c>
      <c r="K3" s="47" t="e">
        <f>ORIG_100!$E$2*(($A3*K$2/100)+(ORIG_100!$D$9+ORIG_100!$D$10))-ORIG_100!$E$2*ORIG_100!$D$30</f>
        <v>#DIV/0!</v>
      </c>
      <c r="L3" s="47" t="e">
        <f>ORIG_100!$E$2*(($A3*L$2/100)+(ORIG_100!$D$9+ORIG_100!$D$10))-ORIG_100!$E$2*ORIG_100!$D$30</f>
        <v>#DIV/0!</v>
      </c>
    </row>
    <row r="4" spans="1:12" s="52" customFormat="1" ht="24" customHeight="1" x14ac:dyDescent="0.3">
      <c r="A4" s="54">
        <v>16000</v>
      </c>
      <c r="B4" s="51" t="e">
        <f>ORIG_100!$E$2*(($A4*B$2/100)+(ORIG_100!$D$9+ORIG_100!$D$10))-ORIG_100!$E$2*ORIG_100!$D$30</f>
        <v>#DIV/0!</v>
      </c>
      <c r="C4" s="51" t="e">
        <f>ORIG_100!$E$2*(($A4*C$2/100)+(ORIG_100!$D$9+ORIG_100!$D$10))-ORIG_100!$E$2*ORIG_100!$D$30</f>
        <v>#DIV/0!</v>
      </c>
      <c r="D4" s="51" t="e">
        <f>ORIG_100!$E$2*(($A4*D$2/100)+(ORIG_100!$D$9+ORIG_100!$D$10))-ORIG_100!$E$2*ORIG_100!$D$30</f>
        <v>#DIV/0!</v>
      </c>
      <c r="E4" s="51" t="e">
        <f>ORIG_100!$E$2*(($A4*E$2/100)+(ORIG_100!$D$9+ORIG_100!$D$10))-ORIG_100!$E$2*ORIG_100!$D$30</f>
        <v>#DIV/0!</v>
      </c>
      <c r="F4" s="51" t="e">
        <f>ORIG_100!$E$2*(($A4*F$2/100)+(ORIG_100!$D$9+ORIG_100!$D$10))-ORIG_100!$E$2*ORIG_100!$D$30</f>
        <v>#DIV/0!</v>
      </c>
      <c r="G4" s="51" t="e">
        <f>ORIG_100!$E$2*(($A4*G$2/100)+(ORIG_100!$D$9+ORIG_100!$D$10))-ORIG_100!$E$2*ORIG_100!$D$30</f>
        <v>#DIV/0!</v>
      </c>
      <c r="H4" s="51" t="e">
        <f>ORIG_100!$E$2*(($A4*H$2/100)+(ORIG_100!$D$9+ORIG_100!$D$10))-ORIG_100!$E$2*ORIG_100!$D$30</f>
        <v>#DIV/0!</v>
      </c>
      <c r="I4" s="51" t="e">
        <f>ORIG_100!$E$2*(($A4*I$2/100)+(ORIG_100!$D$9+ORIG_100!$D$10))-ORIG_100!$E$2*ORIG_100!$D$30</f>
        <v>#DIV/0!</v>
      </c>
      <c r="J4" s="51" t="e">
        <f>ORIG_100!$E$2*(($A4*J$2/100)+(ORIG_100!$D$9+ORIG_100!$D$10))-ORIG_100!$E$2*ORIG_100!$D$30</f>
        <v>#DIV/0!</v>
      </c>
      <c r="K4" s="51" t="e">
        <f>ORIG_100!$E$2*(($A4*K$2/100)+(ORIG_100!$D$9+ORIG_100!$D$10))-ORIG_100!$E$2*ORIG_100!$D$30</f>
        <v>#DIV/0!</v>
      </c>
      <c r="L4" s="51" t="e">
        <f>ORIG_100!$E$2*(($A4*L$2/100)+(ORIG_100!$D$9+ORIG_100!$D$10))-ORIG_100!$E$2*ORIG_100!$D$30</f>
        <v>#DIV/0!</v>
      </c>
    </row>
    <row r="5" spans="1:12" ht="24" customHeight="1" x14ac:dyDescent="0.3">
      <c r="A5" s="55">
        <v>17000</v>
      </c>
      <c r="B5" s="51" t="e">
        <f>ORIG_100!$E$2*(($A5*B$2/100)+(ORIG_100!$D$9+ORIG_100!$D$10))-ORIG_100!$E$2*ORIG_100!$D$30</f>
        <v>#DIV/0!</v>
      </c>
      <c r="C5" s="51" t="e">
        <f>ORIG_100!$E$2*(($A5*C$2/100)+(ORIG_100!$D$9+ORIG_100!$D$10))-ORIG_100!$E$2*ORIG_100!$D$30</f>
        <v>#DIV/0!</v>
      </c>
      <c r="D5" s="51" t="e">
        <f>ORIG_100!$E$2*(($A5*D$2/100)+(ORIG_100!$D$9+ORIG_100!$D$10))-ORIG_100!$E$2*ORIG_100!$D$30</f>
        <v>#DIV/0!</v>
      </c>
      <c r="E5" s="51" t="e">
        <f>ORIG_100!$E$2*(($A5*E$2/100)+(ORIG_100!$D$9+ORIG_100!$D$10))-ORIG_100!$E$2*ORIG_100!$D$30</f>
        <v>#DIV/0!</v>
      </c>
      <c r="F5" s="51" t="e">
        <f>ORIG_100!$E$2*(($A5*F$2/100)+(ORIG_100!$D$9+ORIG_100!$D$10))-ORIG_100!$E$2*ORIG_100!$D$30</f>
        <v>#DIV/0!</v>
      </c>
      <c r="G5" s="51" t="e">
        <f>ORIG_100!$E$2*(($A5*G$2/100)+(ORIG_100!$D$9+ORIG_100!$D$10))-ORIG_100!$E$2*ORIG_100!$D$30</f>
        <v>#DIV/0!</v>
      </c>
      <c r="H5" s="51" t="e">
        <f>ORIG_100!$E$2*(($A5*H$2/100)+(ORIG_100!$D$9+ORIG_100!$D$10))-ORIG_100!$E$2*ORIG_100!$D$30</f>
        <v>#DIV/0!</v>
      </c>
      <c r="I5" s="51" t="e">
        <f>ORIG_100!$E$2*(($A5*I$2/100)+(ORIG_100!$D$9+ORIG_100!$D$10))-ORIG_100!$E$2*ORIG_100!$D$30</f>
        <v>#DIV/0!</v>
      </c>
      <c r="J5" s="51" t="e">
        <f>ORIG_100!$E$2*(($A5*J$2/100)+(ORIG_100!$D$9+ORIG_100!$D$10))-ORIG_100!$E$2*ORIG_100!$D$30</f>
        <v>#DIV/0!</v>
      </c>
      <c r="K5" s="51" t="e">
        <f>ORIG_100!$E$2*(($A5*K$2/100)+(ORIG_100!$D$9+ORIG_100!$D$10))-ORIG_100!$E$2*ORIG_100!$D$30</f>
        <v>#DIV/0!</v>
      </c>
      <c r="L5" s="51" t="e">
        <f>ORIG_100!$E$2*(($A5*L$2/100)+(ORIG_100!$D$9+ORIG_100!$D$10))-ORIG_100!$E$2*ORIG_100!$D$30</f>
        <v>#DIV/0!</v>
      </c>
    </row>
    <row r="6" spans="1:12" ht="24" customHeight="1" x14ac:dyDescent="0.3">
      <c r="A6" s="54">
        <v>18000</v>
      </c>
      <c r="B6" s="51" t="e">
        <f>ORIG_100!$E$2*(($A6*B$2/100)+(ORIG_100!$D$9+ORIG_100!$D$10))-ORIG_100!$E$2*ORIG_100!$D$30</f>
        <v>#DIV/0!</v>
      </c>
      <c r="C6" s="51" t="e">
        <f>ORIG_100!$E$2*(($A6*C$2/100)+(ORIG_100!$D$9+ORIG_100!$D$10))-ORIG_100!$E$2*ORIG_100!$D$30</f>
        <v>#DIV/0!</v>
      </c>
      <c r="D6" s="51" t="e">
        <f>ORIG_100!$E$2*(($A6*D$2/100)+(ORIG_100!$D$9+ORIG_100!$D$10))-ORIG_100!$E$2*ORIG_100!$D$30</f>
        <v>#DIV/0!</v>
      </c>
      <c r="E6" s="51" t="e">
        <f>ORIG_100!$E$2*(($A6*E$2/100)+(ORIG_100!$D$9+ORIG_100!$D$10))-ORIG_100!$E$2*ORIG_100!$D$30</f>
        <v>#DIV/0!</v>
      </c>
      <c r="F6" s="51" t="e">
        <f>ORIG_100!$E$2*(($A6*F$2/100)+(ORIG_100!$D$9+ORIG_100!$D$10))-ORIG_100!$E$2*ORIG_100!$D$30</f>
        <v>#DIV/0!</v>
      </c>
      <c r="G6" s="51" t="e">
        <f>ORIG_100!$E$2*(($A6*G$2/100)+(ORIG_100!$D$9+ORIG_100!$D$10))-ORIG_100!$E$2*ORIG_100!$D$30</f>
        <v>#DIV/0!</v>
      </c>
      <c r="H6" s="51" t="e">
        <f>ORIG_100!$E$2*(($A6*H$2/100)+(ORIG_100!$D$9+ORIG_100!$D$10))-ORIG_100!$E$2*ORIG_100!$D$30</f>
        <v>#DIV/0!</v>
      </c>
      <c r="I6" s="51" t="e">
        <f>ORIG_100!$E$2*(($A6*I$2/100)+(ORIG_100!$D$9+ORIG_100!$D$10))-ORIG_100!$E$2*ORIG_100!$D$30</f>
        <v>#DIV/0!</v>
      </c>
      <c r="J6" s="51" t="e">
        <f>ORIG_100!$E$2*(($A6*J$2/100)+(ORIG_100!$D$9+ORIG_100!$D$10))-ORIG_100!$E$2*ORIG_100!$D$30</f>
        <v>#DIV/0!</v>
      </c>
      <c r="K6" s="51" t="e">
        <f>ORIG_100!$E$2*(($A6*K$2/100)+(ORIG_100!$D$9+ORIG_100!$D$10))-ORIG_100!$E$2*ORIG_100!$D$30</f>
        <v>#DIV/0!</v>
      </c>
      <c r="L6" s="51" t="e">
        <f>ORIG_100!$E$2*(($A6*L$2/100)+(ORIG_100!$D$9+ORIG_100!$D$10))-ORIG_100!$E$2*ORIG_100!$D$30</f>
        <v>#DIV/0!</v>
      </c>
    </row>
    <row r="7" spans="1:12" ht="24" customHeight="1" x14ac:dyDescent="0.3">
      <c r="A7" s="55">
        <v>19000</v>
      </c>
      <c r="B7" s="51" t="e">
        <f>ORIG_100!$E$2*(($A7*B$2/100)+(ORIG_100!$D$9+ORIG_100!$D$10))-ORIG_100!$E$2*ORIG_100!$D$30</f>
        <v>#DIV/0!</v>
      </c>
      <c r="C7" s="51" t="e">
        <f>ORIG_100!$E$2*(($A7*C$2/100)+(ORIG_100!$D$9+ORIG_100!$D$10))-ORIG_100!$E$2*ORIG_100!$D$30</f>
        <v>#DIV/0!</v>
      </c>
      <c r="D7" s="51" t="e">
        <f>ORIG_100!$E$2*(($A7*D$2/100)+(ORIG_100!$D$9+ORIG_100!$D$10))-ORIG_100!$E$2*ORIG_100!$D$30</f>
        <v>#DIV/0!</v>
      </c>
      <c r="E7" s="51" t="e">
        <f>ORIG_100!$E$2*(($A7*E$2/100)+(ORIG_100!$D$9+ORIG_100!$D$10))-ORIG_100!$E$2*ORIG_100!$D$30</f>
        <v>#DIV/0!</v>
      </c>
      <c r="F7" s="51" t="e">
        <f>ORIG_100!$E$2*(($A7*F$2/100)+(ORIG_100!$D$9+ORIG_100!$D$10))-ORIG_100!$E$2*ORIG_100!$D$30</f>
        <v>#DIV/0!</v>
      </c>
      <c r="G7" s="51" t="e">
        <f>ORIG_100!$E$2*(($A7*G$2/100)+(ORIG_100!$D$9+ORIG_100!$D$10))-ORIG_100!$E$2*ORIG_100!$D$30</f>
        <v>#DIV/0!</v>
      </c>
      <c r="H7" s="51" t="e">
        <f>ORIG_100!$E$2*(($A7*H$2/100)+(ORIG_100!$D$9+ORIG_100!$D$10))-ORIG_100!$E$2*ORIG_100!$D$30</f>
        <v>#DIV/0!</v>
      </c>
      <c r="I7" s="51" t="e">
        <f>ORIG_100!$E$2*(($A7*I$2/100)+(ORIG_100!$D$9+ORIG_100!$D$10))-ORIG_100!$E$2*ORIG_100!$D$30</f>
        <v>#DIV/0!</v>
      </c>
      <c r="J7" s="51" t="e">
        <f>ORIG_100!$E$2*(($A7*J$2/100)+(ORIG_100!$D$9+ORIG_100!$D$10))-ORIG_100!$E$2*ORIG_100!$D$30</f>
        <v>#DIV/0!</v>
      </c>
      <c r="K7" s="51" t="e">
        <f>ORIG_100!$E$2*(($A7*K$2/100)+(ORIG_100!$D$9+ORIG_100!$D$10))-ORIG_100!$E$2*ORIG_100!$D$30</f>
        <v>#DIV/0!</v>
      </c>
      <c r="L7" s="51" t="e">
        <f>ORIG_100!$E$2*(($A7*L$2/100)+(ORIG_100!$D$9+ORIG_100!$D$10))-ORIG_100!$E$2*ORIG_100!$D$30</f>
        <v>#DIV/0!</v>
      </c>
    </row>
    <row r="8" spans="1:12" ht="24" customHeight="1" x14ac:dyDescent="0.3">
      <c r="A8" s="54">
        <v>20000</v>
      </c>
      <c r="B8" s="51" t="e">
        <f>ORIG_100!$E$2*(($A8*B$2/100)+(ORIG_100!$D$9+ORIG_100!$D$10))-ORIG_100!$E$2*ORIG_100!$D$30</f>
        <v>#DIV/0!</v>
      </c>
      <c r="C8" s="51" t="e">
        <f>ORIG_100!$E$2*(($A8*C$2/100)+(ORIG_100!$D$9+ORIG_100!$D$10))-ORIG_100!$E$2*ORIG_100!$D$30</f>
        <v>#DIV/0!</v>
      </c>
      <c r="D8" s="51" t="e">
        <f>ORIG_100!$E$2*(($A8*D$2/100)+(ORIG_100!$D$9+ORIG_100!$D$10))-ORIG_100!$E$2*ORIG_100!$D$30</f>
        <v>#DIV/0!</v>
      </c>
      <c r="E8" s="51" t="e">
        <f>ORIG_100!$E$2*(($A8*E$2/100)+(ORIG_100!$D$9+ORIG_100!$D$10))-ORIG_100!$E$2*ORIG_100!$D$30</f>
        <v>#DIV/0!</v>
      </c>
      <c r="F8" s="51" t="e">
        <f>ORIG_100!$E$2*(($A8*F$2/100)+(ORIG_100!$D$9+ORIG_100!$D$10))-ORIG_100!$E$2*ORIG_100!$D$30</f>
        <v>#DIV/0!</v>
      </c>
      <c r="G8" s="51" t="e">
        <f>ORIG_100!$E$2*(($A8*G$2/100)+(ORIG_100!$D$9+ORIG_100!$D$10))-ORIG_100!$E$2*ORIG_100!$D$30</f>
        <v>#DIV/0!</v>
      </c>
      <c r="H8" s="51" t="e">
        <f>ORIG_100!$E$2*(($A8*H$2/100)+(ORIG_100!$D$9+ORIG_100!$D$10))-ORIG_100!$E$2*ORIG_100!$D$30</f>
        <v>#DIV/0!</v>
      </c>
      <c r="I8" s="51" t="e">
        <f>ORIG_100!$E$2*(($A8*I$2/100)+(ORIG_100!$D$9+ORIG_100!$D$10))-ORIG_100!$E$2*ORIG_100!$D$30</f>
        <v>#DIV/0!</v>
      </c>
      <c r="J8" s="51" t="e">
        <f>ORIG_100!$E$2*(($A8*J$2/100)+(ORIG_100!$D$9+ORIG_100!$D$10))-ORIG_100!$E$2*ORIG_100!$D$30</f>
        <v>#DIV/0!</v>
      </c>
      <c r="K8" s="51" t="e">
        <f>ORIG_100!$E$2*(($A8*K$2/100)+(ORIG_100!$D$9+ORIG_100!$D$10))-ORIG_100!$E$2*ORIG_100!$D$30</f>
        <v>#DIV/0!</v>
      </c>
      <c r="L8" s="51" t="e">
        <f>ORIG_100!$E$2*(($A8*L$2/100)+(ORIG_100!$D$9+ORIG_100!$D$10))-ORIG_100!$E$2*ORIG_100!$D$30</f>
        <v>#DIV/0!</v>
      </c>
    </row>
    <row r="9" spans="1:12" ht="24" customHeight="1" x14ac:dyDescent="0.3">
      <c r="A9" s="55">
        <v>21000</v>
      </c>
      <c r="B9" s="51" t="e">
        <f>ORIG_100!$E$2*(($A9*B$2/100)+(ORIG_100!$D$9+ORIG_100!$D$10))-ORIG_100!$E$2*ORIG_100!$D$30</f>
        <v>#DIV/0!</v>
      </c>
      <c r="C9" s="51" t="e">
        <f>ORIG_100!$E$2*(($A9*C$2/100)+(ORIG_100!$D$9+ORIG_100!$D$10))-ORIG_100!$E$2*ORIG_100!$D$30</f>
        <v>#DIV/0!</v>
      </c>
      <c r="D9" s="51" t="e">
        <f>ORIG_100!$E$2*(($A9*D$2/100)+(ORIG_100!$D$9+ORIG_100!$D$10))-ORIG_100!$E$2*ORIG_100!$D$30</f>
        <v>#DIV/0!</v>
      </c>
      <c r="E9" s="51" t="e">
        <f>ORIG_100!$E$2*(($A9*E$2/100)+(ORIG_100!$D$9+ORIG_100!$D$10))-ORIG_100!$E$2*ORIG_100!$D$30</f>
        <v>#DIV/0!</v>
      </c>
      <c r="F9" s="51" t="e">
        <f>ORIG_100!$E$2*(($A9*F$2/100)+(ORIG_100!$D$9+ORIG_100!$D$10))-ORIG_100!$E$2*ORIG_100!$D$30</f>
        <v>#DIV/0!</v>
      </c>
      <c r="G9" s="51" t="e">
        <f>ORIG_100!$E$2*(($A9*G$2/100)+(ORIG_100!$D$9+ORIG_100!$D$10))-ORIG_100!$E$2*ORIG_100!$D$30</f>
        <v>#DIV/0!</v>
      </c>
      <c r="H9" s="51" t="e">
        <f>ORIG_100!$E$2*(($A9*H$2/100)+(ORIG_100!$D$9+ORIG_100!$D$10))-ORIG_100!$E$2*ORIG_100!$D$30</f>
        <v>#DIV/0!</v>
      </c>
      <c r="I9" s="51" t="e">
        <f>ORIG_100!$E$2*(($A9*I$2/100)+(ORIG_100!$D$9+ORIG_100!$D$10))-ORIG_100!$E$2*ORIG_100!$D$30</f>
        <v>#DIV/0!</v>
      </c>
      <c r="J9" s="51" t="e">
        <f>ORIG_100!$E$2*(($A9*J$2/100)+(ORIG_100!$D$9+ORIG_100!$D$10))-ORIG_100!$E$2*ORIG_100!$D$30</f>
        <v>#DIV/0!</v>
      </c>
      <c r="K9" s="51" t="e">
        <f>ORIG_100!$E$2*(($A9*K$2/100)+(ORIG_100!$D$9+ORIG_100!$D$10))-ORIG_100!$E$2*ORIG_100!$D$30</f>
        <v>#DIV/0!</v>
      </c>
      <c r="L9" s="51" t="e">
        <f>ORIG_100!$E$2*(($A9*L$2/100)+(ORIG_100!$D$9+ORIG_100!$D$10))-ORIG_100!$E$2*ORIG_100!$D$30</f>
        <v>#DIV/0!</v>
      </c>
    </row>
    <row r="10" spans="1:12" ht="24" customHeight="1" x14ac:dyDescent="0.3">
      <c r="A10" s="54">
        <v>22000</v>
      </c>
      <c r="B10" s="51" t="e">
        <f>ORIG_100!$E$2*(($A10*B$2/100)+(ORIG_100!$D$9+ORIG_100!$D$10))-ORIG_100!$E$2*ORIG_100!$D$30</f>
        <v>#DIV/0!</v>
      </c>
      <c r="C10" s="51" t="e">
        <f>ORIG_100!$E$2*(($A10*C$2/100)+(ORIG_100!$D$9+ORIG_100!$D$10))-ORIG_100!$E$2*ORIG_100!$D$30</f>
        <v>#DIV/0!</v>
      </c>
      <c r="D10" s="51" t="e">
        <f>ORIG_100!$E$2*(($A10*D$2/100)+(ORIG_100!$D$9+ORIG_100!$D$10))-ORIG_100!$E$2*ORIG_100!$D$30</f>
        <v>#DIV/0!</v>
      </c>
      <c r="E10" s="51" t="e">
        <f>ORIG_100!$E$2*(($A10*E$2/100)+(ORIG_100!$D$9+ORIG_100!$D$10))-ORIG_100!$E$2*ORIG_100!$D$30</f>
        <v>#DIV/0!</v>
      </c>
      <c r="F10" s="51" t="e">
        <f>ORIG_100!$E$2*(($A10*F$2/100)+(ORIG_100!$D$9+ORIG_100!$D$10))-ORIG_100!$E$2*ORIG_100!$D$30</f>
        <v>#DIV/0!</v>
      </c>
      <c r="G10" s="51" t="e">
        <f>ORIG_100!$E$2*(($A10*G$2/100)+(ORIG_100!$D$9+ORIG_100!$D$10))-ORIG_100!$E$2*ORIG_100!$D$30</f>
        <v>#DIV/0!</v>
      </c>
      <c r="H10" s="51" t="e">
        <f>ORIG_100!$E$2*(($A10*H$2/100)+(ORIG_100!$D$9+ORIG_100!$D$10))-ORIG_100!$E$2*ORIG_100!$D$30</f>
        <v>#DIV/0!</v>
      </c>
      <c r="I10" s="51" t="e">
        <f>ORIG_100!$E$2*(($A10*I$2/100)+(ORIG_100!$D$9+ORIG_100!$D$10))-ORIG_100!$E$2*ORIG_100!$D$30</f>
        <v>#DIV/0!</v>
      </c>
      <c r="J10" s="51" t="e">
        <f>ORIG_100!$E$2*(($A10*J$2/100)+(ORIG_100!$D$9+ORIG_100!$D$10))-ORIG_100!$E$2*ORIG_100!$D$30</f>
        <v>#DIV/0!</v>
      </c>
      <c r="K10" s="51" t="e">
        <f>ORIG_100!$E$2*(($A10*K$2/100)+(ORIG_100!$D$9+ORIG_100!$D$10))-ORIG_100!$E$2*ORIG_100!$D$30</f>
        <v>#DIV/0!</v>
      </c>
      <c r="L10" s="51" t="e">
        <f>ORIG_100!$E$2*(($A10*L$2/100)+(ORIG_100!$D$9+ORIG_100!$D$10))-ORIG_100!$E$2*ORIG_100!$D$30</f>
        <v>#DIV/0!</v>
      </c>
    </row>
    <row r="11" spans="1:12" ht="24" customHeight="1" x14ac:dyDescent="0.3">
      <c r="A11" s="55">
        <v>23000</v>
      </c>
      <c r="B11" s="51" t="e">
        <f>ORIG_100!$E$2*(($A11*B$2/100)+(ORIG_100!$D$9+ORIG_100!$D$10))-ORIG_100!$E$2*ORIG_100!$D$30</f>
        <v>#DIV/0!</v>
      </c>
      <c r="C11" s="51" t="e">
        <f>ORIG_100!$E$2*(($A11*C$2/100)+(ORIG_100!$D$9+ORIG_100!$D$10))-ORIG_100!$E$2*ORIG_100!$D$30</f>
        <v>#DIV/0!</v>
      </c>
      <c r="D11" s="51" t="e">
        <f>ORIG_100!$E$2*(($A11*D$2/100)+(ORIG_100!$D$9+ORIG_100!$D$10))-ORIG_100!$E$2*ORIG_100!$D$30</f>
        <v>#DIV/0!</v>
      </c>
      <c r="E11" s="51" t="e">
        <f>ORIG_100!$E$2*(($A11*E$2/100)+(ORIG_100!$D$9+ORIG_100!$D$10))-ORIG_100!$E$2*ORIG_100!$D$30</f>
        <v>#DIV/0!</v>
      </c>
      <c r="F11" s="51" t="e">
        <f>ORIG_100!$E$2*(($A11*F$2/100)+(ORIG_100!$D$9+ORIG_100!$D$10))-ORIG_100!$E$2*ORIG_100!$D$30</f>
        <v>#DIV/0!</v>
      </c>
      <c r="G11" s="51" t="e">
        <f>ORIG_100!$E$2*(($A11*G$2/100)+(ORIG_100!$D$9+ORIG_100!$D$10))-ORIG_100!$E$2*ORIG_100!$D$30</f>
        <v>#DIV/0!</v>
      </c>
      <c r="H11" s="51" t="e">
        <f>ORIG_100!$E$2*(($A11*H$2/100)+(ORIG_100!$D$9+ORIG_100!$D$10))-ORIG_100!$E$2*ORIG_100!$D$30</f>
        <v>#DIV/0!</v>
      </c>
      <c r="I11" s="51" t="e">
        <f>ORIG_100!$E$2*(($A11*I$2/100)+(ORIG_100!$D$9+ORIG_100!$D$10))-ORIG_100!$E$2*ORIG_100!$D$30</f>
        <v>#DIV/0!</v>
      </c>
      <c r="J11" s="51" t="e">
        <f>ORIG_100!$E$2*(($A11*J$2/100)+(ORIG_100!$D$9+ORIG_100!$D$10))-ORIG_100!$E$2*ORIG_100!$D$30</f>
        <v>#DIV/0!</v>
      </c>
      <c r="K11" s="51" t="e">
        <f>ORIG_100!$E$2*(($A11*K$2/100)+(ORIG_100!$D$9+ORIG_100!$D$10))-ORIG_100!$E$2*ORIG_100!$D$30</f>
        <v>#DIV/0!</v>
      </c>
      <c r="L11" s="51" t="e">
        <f>ORIG_100!$E$2*(($A11*L$2/100)+(ORIG_100!$D$9+ORIG_100!$D$10))-ORIG_100!$E$2*ORIG_100!$D$30</f>
        <v>#DIV/0!</v>
      </c>
    </row>
    <row r="12" spans="1:12" ht="24" customHeight="1" x14ac:dyDescent="0.3">
      <c r="A12" s="54">
        <v>24000</v>
      </c>
      <c r="B12" s="51" t="e">
        <f>ORIG_100!$E$2*(($A12*B$2/100)+(ORIG_100!$D$9+ORIG_100!$D$10))-ORIG_100!$E$2*ORIG_100!$D$30</f>
        <v>#DIV/0!</v>
      </c>
      <c r="C12" s="51" t="e">
        <f>ORIG_100!$E$2*(($A12*C$2/100)+(ORIG_100!$D$9+ORIG_100!$D$10))-ORIG_100!$E$2*ORIG_100!$D$30</f>
        <v>#DIV/0!</v>
      </c>
      <c r="D12" s="51" t="e">
        <f>ORIG_100!$E$2*(($A12*D$2/100)+(ORIG_100!$D$9+ORIG_100!$D$10))-ORIG_100!$E$2*ORIG_100!$D$30</f>
        <v>#DIV/0!</v>
      </c>
      <c r="E12" s="51" t="e">
        <f>ORIG_100!$E$2*(($A12*E$2/100)+(ORIG_100!$D$9+ORIG_100!$D$10))-ORIG_100!$E$2*ORIG_100!$D$30</f>
        <v>#DIV/0!</v>
      </c>
      <c r="F12" s="51" t="e">
        <f>ORIG_100!$E$2*(($A12*F$2/100)+(ORIG_100!$D$9+ORIG_100!$D$10))-ORIG_100!$E$2*ORIG_100!$D$30</f>
        <v>#DIV/0!</v>
      </c>
      <c r="G12" s="51" t="e">
        <f>ORIG_100!$E$2*(($A12*G$2/100)+(ORIG_100!$D$9+ORIG_100!$D$10))-ORIG_100!$E$2*ORIG_100!$D$30</f>
        <v>#DIV/0!</v>
      </c>
      <c r="H12" s="51" t="e">
        <f>ORIG_100!$E$2*(($A12*H$2/100)+(ORIG_100!$D$9+ORIG_100!$D$10))-ORIG_100!$E$2*ORIG_100!$D$30</f>
        <v>#DIV/0!</v>
      </c>
      <c r="I12" s="51" t="e">
        <f>ORIG_100!$E$2*(($A12*I$2/100)+(ORIG_100!$D$9+ORIG_100!$D$10))-ORIG_100!$E$2*ORIG_100!$D$30</f>
        <v>#DIV/0!</v>
      </c>
      <c r="J12" s="51" t="e">
        <f>ORIG_100!$E$2*(($A12*J$2/100)+(ORIG_100!$D$9+ORIG_100!$D$10))-ORIG_100!$E$2*ORIG_100!$D$30</f>
        <v>#DIV/0!</v>
      </c>
      <c r="K12" s="51" t="e">
        <f>ORIG_100!$E$2*(($A12*K$2/100)+(ORIG_100!$D$9+ORIG_100!$D$10))-ORIG_100!$E$2*ORIG_100!$D$30</f>
        <v>#DIV/0!</v>
      </c>
      <c r="L12" s="51" t="e">
        <f>ORIG_100!$E$2*(($A12*L$2/100)+(ORIG_100!$D$9+ORIG_100!$D$10))-ORIG_100!$E$2*ORIG_100!$D$30</f>
        <v>#DIV/0!</v>
      </c>
    </row>
    <row r="13" spans="1:12" ht="24" customHeight="1" x14ac:dyDescent="0.3">
      <c r="A13" s="55">
        <v>25000</v>
      </c>
      <c r="B13" s="51" t="e">
        <f>ORIG_100!$E$2*(($A13*B$2/100)+(ORIG_100!$D$9+ORIG_100!$D$10))-ORIG_100!$E$2*ORIG_100!$D$30</f>
        <v>#DIV/0!</v>
      </c>
      <c r="C13" s="51" t="e">
        <f>ORIG_100!$E$2*(($A13*C$2/100)+(ORIG_100!$D$9+ORIG_100!$D$10))-ORIG_100!$E$2*ORIG_100!$D$30</f>
        <v>#DIV/0!</v>
      </c>
      <c r="D13" s="51" t="e">
        <f>ORIG_100!$E$2*(($A13*D$2/100)+(ORIG_100!$D$9+ORIG_100!$D$10))-ORIG_100!$E$2*ORIG_100!$D$30</f>
        <v>#DIV/0!</v>
      </c>
      <c r="E13" s="51" t="e">
        <f>ORIG_100!$E$2*(($A13*E$2/100)+(ORIG_100!$D$9+ORIG_100!$D$10))-ORIG_100!$E$2*ORIG_100!$D$30</f>
        <v>#DIV/0!</v>
      </c>
      <c r="F13" s="51" t="e">
        <f>ORIG_100!$E$2*(($A13*F$2/100)+(ORIG_100!$D$9+ORIG_100!$D$10))-ORIG_100!$E$2*ORIG_100!$D$30</f>
        <v>#DIV/0!</v>
      </c>
      <c r="G13" s="51" t="e">
        <f>ORIG_100!$E$2*(($A13*G$2/100)+(ORIG_100!$D$9+ORIG_100!$D$10))-ORIG_100!$E$2*ORIG_100!$D$30</f>
        <v>#DIV/0!</v>
      </c>
      <c r="H13" s="51" t="e">
        <f>ORIG_100!$E$2*(($A13*H$2/100)+(ORIG_100!$D$9+ORIG_100!$D$10))-ORIG_100!$E$2*ORIG_100!$D$30</f>
        <v>#DIV/0!</v>
      </c>
      <c r="I13" s="51" t="e">
        <f>ORIG_100!$E$2*(($A13*I$2/100)+(ORIG_100!$D$9+ORIG_100!$D$10))-ORIG_100!$E$2*ORIG_100!$D$30</f>
        <v>#DIV/0!</v>
      </c>
      <c r="J13" s="51" t="e">
        <f>ORIG_100!$E$2*(($A13*J$2/100)+(ORIG_100!$D$9+ORIG_100!$D$10))-ORIG_100!$E$2*ORIG_100!$D$30</f>
        <v>#DIV/0!</v>
      </c>
      <c r="K13" s="51" t="e">
        <f>ORIG_100!$E$2*(($A13*K$2/100)+(ORIG_100!$D$9+ORIG_100!$D$10))-ORIG_100!$E$2*ORIG_100!$D$30</f>
        <v>#DIV/0!</v>
      </c>
      <c r="L13" s="51" t="e">
        <f>ORIG_100!$E$2*(($A13*L$2/100)+(ORIG_100!$D$9+ORIG_100!$D$10))-ORIG_100!$E$2*ORIG_100!$D$30</f>
        <v>#DIV/0!</v>
      </c>
    </row>
    <row r="14" spans="1:12" ht="24" customHeight="1" x14ac:dyDescent="0.3">
      <c r="A14" s="54">
        <v>26000</v>
      </c>
      <c r="B14" s="51" t="e">
        <f>ORIG_100!$E$2*(($A14*B$2/100)+(ORIG_100!$D$9+ORIG_100!$D$10))-ORIG_100!$E$2*ORIG_100!$D$30</f>
        <v>#DIV/0!</v>
      </c>
      <c r="C14" s="51" t="e">
        <f>ORIG_100!$E$2*(($A14*C$2/100)+(ORIG_100!$D$9+ORIG_100!$D$10))-ORIG_100!$E$2*ORIG_100!$D$30</f>
        <v>#DIV/0!</v>
      </c>
      <c r="D14" s="51" t="e">
        <f>ORIG_100!$E$2*(($A14*D$2/100)+(ORIG_100!$D$9+ORIG_100!$D$10))-ORIG_100!$E$2*ORIG_100!$D$30</f>
        <v>#DIV/0!</v>
      </c>
      <c r="E14" s="51" t="e">
        <f>ORIG_100!$E$2*(($A14*E$2/100)+(ORIG_100!$D$9+ORIG_100!$D$10))-ORIG_100!$E$2*ORIG_100!$D$30</f>
        <v>#DIV/0!</v>
      </c>
      <c r="F14" s="51" t="e">
        <f>ORIG_100!$E$2*(($A14*F$2/100)+(ORIG_100!$D$9+ORIG_100!$D$10))-ORIG_100!$E$2*ORIG_100!$D$30</f>
        <v>#DIV/0!</v>
      </c>
      <c r="G14" s="51" t="e">
        <f>ORIG_100!$E$2*(($A14*G$2/100)+(ORIG_100!$D$9+ORIG_100!$D$10))-ORIG_100!$E$2*ORIG_100!$D$30</f>
        <v>#DIV/0!</v>
      </c>
      <c r="H14" s="51" t="e">
        <f>ORIG_100!$E$2*(($A14*H$2/100)+(ORIG_100!$D$9+ORIG_100!$D$10))-ORIG_100!$E$2*ORIG_100!$D$30</f>
        <v>#DIV/0!</v>
      </c>
      <c r="I14" s="51" t="e">
        <f>ORIG_100!$E$2*(($A14*I$2/100)+(ORIG_100!$D$9+ORIG_100!$D$10))-ORIG_100!$E$2*ORIG_100!$D$30</f>
        <v>#DIV/0!</v>
      </c>
      <c r="J14" s="51" t="e">
        <f>ORIG_100!$E$2*(($A14*J$2/100)+(ORIG_100!$D$9+ORIG_100!$D$10))-ORIG_100!$E$2*ORIG_100!$D$30</f>
        <v>#DIV/0!</v>
      </c>
      <c r="K14" s="51" t="e">
        <f>ORIG_100!$E$2*(($A14*K$2/100)+(ORIG_100!$D$9+ORIG_100!$D$10))-ORIG_100!$E$2*ORIG_100!$D$30</f>
        <v>#DIV/0!</v>
      </c>
      <c r="L14" s="51" t="e">
        <f>ORIG_100!$E$2*(($A14*L$2/100)+(ORIG_100!$D$9+ORIG_100!$D$10))-ORIG_100!$E$2*ORIG_100!$D$30</f>
        <v>#DIV/0!</v>
      </c>
    </row>
    <row r="15" spans="1:12" ht="24" customHeight="1" x14ac:dyDescent="0.3">
      <c r="A15" s="55">
        <v>27000</v>
      </c>
      <c r="B15" s="51" t="e">
        <f>ORIG_100!$E$2*(($A15*B$2/100)+(ORIG_100!$D$9+ORIG_100!$D$10))-ORIG_100!$E$2*ORIG_100!$D$30</f>
        <v>#DIV/0!</v>
      </c>
      <c r="C15" s="51" t="e">
        <f>ORIG_100!$E$2*(($A15*C$2/100)+(ORIG_100!$D$9+ORIG_100!$D$10))-ORIG_100!$E$2*ORIG_100!$D$30</f>
        <v>#DIV/0!</v>
      </c>
      <c r="D15" s="51" t="e">
        <f>ORIG_100!$E$2*(($A15*D$2/100)+(ORIG_100!$D$9+ORIG_100!$D$10))-ORIG_100!$E$2*ORIG_100!$D$30</f>
        <v>#DIV/0!</v>
      </c>
      <c r="E15" s="51" t="e">
        <f>ORIG_100!$E$2*(($A15*E$2/100)+(ORIG_100!$D$9+ORIG_100!$D$10))-ORIG_100!$E$2*ORIG_100!$D$30</f>
        <v>#DIV/0!</v>
      </c>
      <c r="F15" s="51" t="e">
        <f>ORIG_100!$E$2*(($A15*F$2/100)+(ORIG_100!$D$9+ORIG_100!$D$10))-ORIG_100!$E$2*ORIG_100!$D$30</f>
        <v>#DIV/0!</v>
      </c>
      <c r="G15" s="51" t="e">
        <f>ORIG_100!$E$2*(($A15*G$2/100)+(ORIG_100!$D$9+ORIG_100!$D$10))-ORIG_100!$E$2*ORIG_100!$D$30</f>
        <v>#DIV/0!</v>
      </c>
      <c r="H15" s="51" t="e">
        <f>ORIG_100!$E$2*(($A15*H$2/100)+(ORIG_100!$D$9+ORIG_100!$D$10))-ORIG_100!$E$2*ORIG_100!$D$30</f>
        <v>#DIV/0!</v>
      </c>
      <c r="I15" s="51" t="e">
        <f>ORIG_100!$E$2*(($A15*I$2/100)+(ORIG_100!$D$9+ORIG_100!$D$10))-ORIG_100!$E$2*ORIG_100!$D$30</f>
        <v>#DIV/0!</v>
      </c>
      <c r="J15" s="51" t="e">
        <f>ORIG_100!$E$2*(($A15*J$2/100)+(ORIG_100!$D$9+ORIG_100!$D$10))-ORIG_100!$E$2*ORIG_100!$D$30</f>
        <v>#DIV/0!</v>
      </c>
      <c r="K15" s="51" t="e">
        <f>ORIG_100!$E$2*(($A15*K$2/100)+(ORIG_100!$D$9+ORIG_100!$D$10))-ORIG_100!$E$2*ORIG_100!$D$30</f>
        <v>#DIV/0!</v>
      </c>
      <c r="L15" s="51" t="e">
        <f>ORIG_100!$E$2*(($A15*L$2/100)+(ORIG_100!$D$9+ORIG_100!$D$10))-ORIG_100!$E$2*ORIG_100!$D$30</f>
        <v>#DIV/0!</v>
      </c>
    </row>
    <row r="16" spans="1:12" ht="24" customHeight="1" x14ac:dyDescent="0.3">
      <c r="A16" s="54">
        <v>28000</v>
      </c>
      <c r="B16" s="51" t="e">
        <f>ORIG_100!$E$2*(($A16*B$2/100)+(ORIG_100!$D$9+ORIG_100!$D$10))-ORIG_100!$E$2*ORIG_100!$D$30</f>
        <v>#DIV/0!</v>
      </c>
      <c r="C16" s="51" t="e">
        <f>ORIG_100!$E$2*(($A16*C$2/100)+(ORIG_100!$D$9+ORIG_100!$D$10))-ORIG_100!$E$2*ORIG_100!$D$30</f>
        <v>#DIV/0!</v>
      </c>
      <c r="D16" s="51" t="e">
        <f>ORIG_100!$E$2*(($A16*D$2/100)+(ORIG_100!$D$9+ORIG_100!$D$10))-ORIG_100!$E$2*ORIG_100!$D$30</f>
        <v>#DIV/0!</v>
      </c>
      <c r="E16" s="51" t="e">
        <f>ORIG_100!$E$2*(($A16*E$2/100)+(ORIG_100!$D$9+ORIG_100!$D$10))-ORIG_100!$E$2*ORIG_100!$D$30</f>
        <v>#DIV/0!</v>
      </c>
      <c r="F16" s="51" t="e">
        <f>ORIG_100!$E$2*(($A16*F$2/100)+(ORIG_100!$D$9+ORIG_100!$D$10))-ORIG_100!$E$2*ORIG_100!$D$30</f>
        <v>#DIV/0!</v>
      </c>
      <c r="G16" s="51" t="e">
        <f>ORIG_100!$E$2*(($A16*G$2/100)+(ORIG_100!$D$9+ORIG_100!$D$10))-ORIG_100!$E$2*ORIG_100!$D$30</f>
        <v>#DIV/0!</v>
      </c>
      <c r="H16" s="51" t="e">
        <f>ORIG_100!$E$2*(($A16*H$2/100)+(ORIG_100!$D$9+ORIG_100!$D$10))-ORIG_100!$E$2*ORIG_100!$D$30</f>
        <v>#DIV/0!</v>
      </c>
      <c r="I16" s="51" t="e">
        <f>ORIG_100!$E$2*(($A16*I$2/100)+(ORIG_100!$D$9+ORIG_100!$D$10))-ORIG_100!$E$2*ORIG_100!$D$30</f>
        <v>#DIV/0!</v>
      </c>
      <c r="J16" s="51" t="e">
        <f>ORIG_100!$E$2*(($A16*J$2/100)+(ORIG_100!$D$9+ORIG_100!$D$10))-ORIG_100!$E$2*ORIG_100!$D$30</f>
        <v>#DIV/0!</v>
      </c>
      <c r="K16" s="51" t="e">
        <f>ORIG_100!$E$2*(($A16*K$2/100)+(ORIG_100!$D$9+ORIG_100!$D$10))-ORIG_100!$E$2*ORIG_100!$D$30</f>
        <v>#DIV/0!</v>
      </c>
      <c r="L16" s="51" t="e">
        <f>ORIG_100!$E$2*(($A16*L$2/100)+(ORIG_100!$D$9+ORIG_100!$D$10))-ORIG_100!$E$2*ORIG_100!$D$30</f>
        <v>#DIV/0!</v>
      </c>
    </row>
    <row r="17" spans="1:12" ht="24" customHeight="1" x14ac:dyDescent="0.3">
      <c r="A17" s="55">
        <v>29000</v>
      </c>
      <c r="B17" s="51" t="e">
        <f>ORIG_100!$E$2*(($A17*B$2/100)+(ORIG_100!$D$9+ORIG_100!$D$10))-ORIG_100!$E$2*ORIG_100!$D$30</f>
        <v>#DIV/0!</v>
      </c>
      <c r="C17" s="51" t="e">
        <f>ORIG_100!$E$2*(($A17*C$2/100)+(ORIG_100!$D$9+ORIG_100!$D$10))-ORIG_100!$E$2*ORIG_100!$D$30</f>
        <v>#DIV/0!</v>
      </c>
      <c r="D17" s="51" t="e">
        <f>ORIG_100!$E$2*(($A17*D$2/100)+(ORIG_100!$D$9+ORIG_100!$D$10))-ORIG_100!$E$2*ORIG_100!$D$30</f>
        <v>#DIV/0!</v>
      </c>
      <c r="E17" s="51" t="e">
        <f>ORIG_100!$E$2*(($A17*E$2/100)+(ORIG_100!$D$9+ORIG_100!$D$10))-ORIG_100!$E$2*ORIG_100!$D$30</f>
        <v>#DIV/0!</v>
      </c>
      <c r="F17" s="51" t="e">
        <f>ORIG_100!$E$2*(($A17*F$2/100)+(ORIG_100!$D$9+ORIG_100!$D$10))-ORIG_100!$E$2*ORIG_100!$D$30</f>
        <v>#DIV/0!</v>
      </c>
      <c r="G17" s="51" t="e">
        <f>ORIG_100!$E$2*(($A17*G$2/100)+(ORIG_100!$D$9+ORIG_100!$D$10))-ORIG_100!$E$2*ORIG_100!$D$30</f>
        <v>#DIV/0!</v>
      </c>
      <c r="H17" s="51" t="e">
        <f>ORIG_100!$E$2*(($A17*H$2/100)+(ORIG_100!$D$9+ORIG_100!$D$10))-ORIG_100!$E$2*ORIG_100!$D$30</f>
        <v>#DIV/0!</v>
      </c>
      <c r="I17" s="51" t="e">
        <f>ORIG_100!$E$2*(($A17*I$2/100)+(ORIG_100!$D$9+ORIG_100!$D$10))-ORIG_100!$E$2*ORIG_100!$D$30</f>
        <v>#DIV/0!</v>
      </c>
      <c r="J17" s="51" t="e">
        <f>ORIG_100!$E$2*(($A17*J$2/100)+(ORIG_100!$D$9+ORIG_100!$D$10))-ORIG_100!$E$2*ORIG_100!$D$30</f>
        <v>#DIV/0!</v>
      </c>
      <c r="K17" s="51" t="e">
        <f>ORIG_100!$E$2*(($A17*K$2/100)+(ORIG_100!$D$9+ORIG_100!$D$10))-ORIG_100!$E$2*ORIG_100!$D$30</f>
        <v>#DIV/0!</v>
      </c>
      <c r="L17" s="51" t="e">
        <f>ORIG_100!$E$2*(($A17*L$2/100)+(ORIG_100!$D$9+ORIG_100!$D$10))-ORIG_100!$E$2*ORIG_100!$D$30</f>
        <v>#DIV/0!</v>
      </c>
    </row>
    <row r="18" spans="1:12" ht="24" customHeight="1" x14ac:dyDescent="0.3">
      <c r="A18" s="56">
        <v>30000</v>
      </c>
      <c r="B18" s="53" t="e">
        <f>ORIG_100!$E$2*(($A18*B$2/100)+(ORIG_100!$D$9+ORIG_100!$D$10))-ORIG_100!$E$2*ORIG_100!$D$30</f>
        <v>#DIV/0!</v>
      </c>
      <c r="C18" s="53" t="e">
        <f>ORIG_100!$E$2*(($A18*C$2/100)+(ORIG_100!$D$9+ORIG_100!$D$10))-ORIG_100!$E$2*ORIG_100!$D$30</f>
        <v>#DIV/0!</v>
      </c>
      <c r="D18" s="53" t="e">
        <f>ORIG_100!$E$2*(($A18*D$2/100)+(ORIG_100!$D$9+ORIG_100!$D$10))-ORIG_100!$E$2*ORIG_100!$D$30</f>
        <v>#DIV/0!</v>
      </c>
      <c r="E18" s="53" t="e">
        <f>ORIG_100!$E$2*(($A18*E$2/100)+(ORIG_100!$D$9+ORIG_100!$D$10))-ORIG_100!$E$2*ORIG_100!$D$30</f>
        <v>#DIV/0!</v>
      </c>
      <c r="F18" s="53" t="e">
        <f>ORIG_100!$E$2*(($A18*F$2/100)+(ORIG_100!$D$9+ORIG_100!$D$10))-ORIG_100!$E$2*ORIG_100!$D$30</f>
        <v>#DIV/0!</v>
      </c>
      <c r="G18" s="53" t="e">
        <f>ORIG_100!$E$2*(($A18*G$2/100)+(ORIG_100!$D$9+ORIG_100!$D$10))-ORIG_100!$E$2*ORIG_100!$D$30</f>
        <v>#DIV/0!</v>
      </c>
      <c r="H18" s="53" t="e">
        <f>ORIG_100!$E$2*(($A18*H$2/100)+(ORIG_100!$D$9+ORIG_100!$D$10))-ORIG_100!$E$2*ORIG_100!$D$30</f>
        <v>#DIV/0!</v>
      </c>
      <c r="I18" s="53" t="e">
        <f>ORIG_100!$E$2*(($A18*I$2/100)+(ORIG_100!$D$9+ORIG_100!$D$10))-ORIG_100!$E$2*ORIG_100!$D$30</f>
        <v>#DIV/0!</v>
      </c>
      <c r="J18" s="53" t="e">
        <f>ORIG_100!$E$2*(($A18*J$2/100)+(ORIG_100!$D$9+ORIG_100!$D$10))-ORIG_100!$E$2*ORIG_100!$D$30</f>
        <v>#DIV/0!</v>
      </c>
      <c r="K18" s="53" t="e">
        <f>ORIG_100!$E$2*(($A18*K$2/100)+(ORIG_100!$D$9+ORIG_100!$D$10))-ORIG_100!$E$2*ORIG_100!$D$30</f>
        <v>#DIV/0!</v>
      </c>
      <c r="L18" s="53" t="e">
        <f>ORIG_100!$E$2*(($A18*L$2/100)+(ORIG_100!$D$9+ORIG_100!$D$10))-ORIG_100!$E$2*ORIG_100!$D$30</f>
        <v>#DIV/0!</v>
      </c>
    </row>
  </sheetData>
  <sheetProtection password="89D9" sheet="1" objects="1" scenarios="1"/>
  <mergeCells count="2">
    <mergeCell ref="B1:L1"/>
    <mergeCell ref="A1:A2"/>
  </mergeCells>
  <phoneticPr fontId="7" type="noConversion"/>
  <printOptions horizontalCentered="1" verticalCentered="1"/>
  <pageMargins left="0.75" right="0.75" top="1" bottom="1" header="0.5" footer="0.5"/>
  <pageSetup scale="81" orientation="landscape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C075598-A787-394A-9895-9C44392FE6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afficLights1" iconId="0"/>
              <x14:cfIcon iconSet="NoIcons" iconId="0"/>
              <x14:cfIcon iconSet="3TrafficLights1" iconId="2"/>
            </x14:iconSet>
          </x14:cfRule>
          <xm:sqref>B3:L18</xm:sqref>
        </x14:conditionalFormatting>
      </x14:conditionalFormattings>
    </ex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ORIG_100</vt:lpstr>
      <vt:lpstr>Sensitivity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 Ferreira</dc:creator>
  <cp:lastModifiedBy>Laura</cp:lastModifiedBy>
  <cp:lastPrinted>2015-10-27T16:04:57Z</cp:lastPrinted>
  <dcterms:created xsi:type="dcterms:W3CDTF">2015-10-06T15:06:31Z</dcterms:created>
  <dcterms:modified xsi:type="dcterms:W3CDTF">2017-03-09T21:18:19Z</dcterms:modified>
</cp:coreProperties>
</file>